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" sheetId="1" state="visible" r:id="rId2"/>
  </sheets>
  <definedNames>
    <definedName function="false" hidden="false" localSheetId="0" name="_xlnm.Print_Area" vbProcedure="false">#REF!</definedName>
    <definedName function="false" hidden="false" localSheetId="0" name="_xlnm.Sheet_Title" vbProcedure="false">"SC"</definedName>
  </definedNames>
  <calcPr iterateCount="100" refMode="A1" iterate="tru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<sst xmlns="http://schemas.openxmlformats.org/spreadsheetml/2006/main" count="11" uniqueCount="11">
  <si>
    <t xml:space="preserve">1956 C-172 Range / Cruise Performence</t>
  </si>
  <si>
    <t xml:space="preserve">Fuel</t>
  </si>
  <si>
    <t xml:space="preserve">Reserve minutes</t>
  </si>
  <si>
    <t xml:space="preserve">Altitude</t>
  </si>
  <si>
    <t xml:space="preserve">RPM</t>
  </si>
  <si>
    <t xml:space="preserve">% BHP</t>
  </si>
  <si>
    <t xml:space="preserve">TAS</t>
  </si>
  <si>
    <t xml:space="preserve">GPH</t>
  </si>
  <si>
    <t xml:space="preserve">Avail Fuel</t>
  </si>
  <si>
    <t xml:space="preserve">NM</t>
  </si>
  <si>
    <t xml:space="preserve">Hours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</si>
</sst>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Sans"/>
      <family val="0"/>
      <charset val="1"/>
    </font>
    <font>
      <b val="true"/>
      <sz val="10"/>
      <color rgb="FF000000"/>
      <name val="Sans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9" activeCellId="0" sqref="E19"/>
    </sheetView>
  </sheetViews>
  <sheetFormatPr defaultRowHeight="12.75" zeroHeight="false" outlineLevelRow="0" outlineLevelCol="0"/>
  <cols>
    <col collapsed="false" customWidth="true" hidden="false" outlineLevel="0" max="4" min="1" style="1" width="10.45"/>
    <col collapsed="false" customWidth="true" hidden="false" outlineLevel="0" max="5" min="5" style="1" width="12.25"/>
    <col collapsed="false" customWidth="true" hidden="false" outlineLevel="0" max="256" min="6" style="1" width="10.45"/>
    <col collapsed="false" customWidth="true" hidden="false" outlineLevel="0" max="1025" min="257" style="0" width="9.85"/>
  </cols>
  <sheetData>
    <row r="1" customFormat="false" ht="12.75" hidden="false" customHeight="false" outlineLevel="0" collapsed="false">
      <c r="A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3" customFormat="false" ht="13.5" hidden="false" customHeight="false" outlineLevel="0" collapsed="false">
      <c r="A3" s="2" t="s">
        <v>1</v>
      </c>
      <c r="B3" s="3" t="n">
        <v>37</v>
      </c>
      <c r="C3" s="2" t="s">
        <v>2</v>
      </c>
      <c r="E3" s="3" t="n">
        <v>0</v>
      </c>
    </row>
    <row r="5" customFormat="false" ht="13.5" hidden="false" customHeight="false" outlineLevel="0" collapsed="false">
      <c r="A5" s="2" t="s">
        <v>3</v>
      </c>
      <c r="B5" s="4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false" ht="12.75" hidden="false" customHeight="false" outlineLevel="0" collapsed="false">
      <c r="A6" s="5" t="n">
        <v>5000</v>
      </c>
      <c r="B6" s="6" t="n">
        <v>2200</v>
      </c>
      <c r="C6" s="7" t="n">
        <v>48</v>
      </c>
      <c r="D6" s="7" t="n">
        <v>100</v>
      </c>
      <c r="E6" s="8" t="n">
        <v>6.1</v>
      </c>
      <c r="F6" s="9"/>
      <c r="G6" s="9"/>
      <c r="H6" s="9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</row>
    <row r="7" customFormat="false" ht="12.75" hidden="false" customHeight="false" outlineLevel="0" collapsed="false">
      <c r="A7" s="5" t="n">
        <v>5000</v>
      </c>
      <c r="B7" s="6" t="n">
        <v>2600</v>
      </c>
      <c r="C7" s="7" t="n">
        <v>74</v>
      </c>
      <c r="D7" s="7" t="n">
        <v>125</v>
      </c>
      <c r="E7" s="8" t="n">
        <v>9.4</v>
      </c>
      <c r="F7" s="11"/>
      <c r="G7" s="11"/>
      <c r="H7" s="11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</row>
    <row r="8" customFormat="false" ht="12.75" hidden="false" customHeight="false" outlineLevel="0" collapsed="false">
      <c r="A8" s="12" t="n">
        <f aca="false">A6</f>
        <v>5000</v>
      </c>
      <c r="B8" s="13" t="n">
        <f aca="false">B$12</f>
        <v>2500</v>
      </c>
      <c r="C8" s="14" t="n">
        <f aca="false">(C7*($B12-$B6)+C6*($B7-$B12))/($B7-$B6)</f>
        <v>67.5</v>
      </c>
      <c r="D8" s="14" t="n">
        <f aca="false">(D7*($B12-$B6)+D6*($B7-$B12))/($B7-$B6)</f>
        <v>118.75</v>
      </c>
      <c r="E8" s="15" t="n">
        <f aca="false">(E7*($B12-$B6)+E6*($B7-$B12))/($B7-$B6)</f>
        <v>8.575</v>
      </c>
      <c r="F8" s="11" t="n">
        <f aca="false">$B$3-$E$3/60*E8</f>
        <v>37</v>
      </c>
      <c r="G8" s="11" t="n">
        <f aca="false">D8*F8/E8</f>
        <v>512.390670553936</v>
      </c>
      <c r="H8" s="11" t="n">
        <f aca="false">F8/E8</f>
        <v>4.31486880466472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</row>
    <row r="9" customFormat="false" ht="12.75" hidden="false" customHeight="false" outlineLevel="0" collapsed="false">
      <c r="A9" s="5" t="n">
        <v>10000</v>
      </c>
      <c r="B9" s="6" t="n">
        <v>2200</v>
      </c>
      <c r="C9" s="7" t="n">
        <v>44</v>
      </c>
      <c r="D9" s="7" t="n">
        <v>94</v>
      </c>
      <c r="E9" s="8" t="n">
        <v>5.5</v>
      </c>
      <c r="F9" s="11"/>
      <c r="G9" s="11"/>
      <c r="H9" s="11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</row>
    <row r="10" customFormat="false" ht="12.75" hidden="false" customHeight="false" outlineLevel="0" collapsed="false">
      <c r="A10" s="5" t="n">
        <v>10000</v>
      </c>
      <c r="B10" s="6" t="n">
        <v>2600</v>
      </c>
      <c r="C10" s="7" t="n">
        <v>64</v>
      </c>
      <c r="D10" s="7" t="n">
        <v>122</v>
      </c>
      <c r="E10" s="8" t="n">
        <v>8.2</v>
      </c>
      <c r="F10" s="11"/>
      <c r="G10" s="11"/>
      <c r="H10" s="11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</row>
    <row r="11" customFormat="false" ht="12.75" hidden="false" customHeight="false" outlineLevel="0" collapsed="false">
      <c r="A11" s="16" t="n">
        <f aca="false">A9</f>
        <v>10000</v>
      </c>
      <c r="B11" s="17" t="n">
        <f aca="false">B$12</f>
        <v>2500</v>
      </c>
      <c r="C11" s="18" t="n">
        <f aca="false">(C10*($B12-$B9)+C9*($B10-$B12))/($B10-$B9)</f>
        <v>59</v>
      </c>
      <c r="D11" s="18" t="n">
        <f aca="false">(D10*($B12-$B9)+D9*($B10-$B12))/($B10-$B9)</f>
        <v>115</v>
      </c>
      <c r="E11" s="19" t="n">
        <f aca="false">(E10*($B12-$B9)+E9*($B10-$B12))/($B10-$B9)</f>
        <v>7.525</v>
      </c>
      <c r="F11" s="11" t="n">
        <f aca="false">$B$3-$E$3/60*E11</f>
        <v>37</v>
      </c>
      <c r="G11" s="11" t="n">
        <f aca="false">D11*F11/E11</f>
        <v>565.448504983389</v>
      </c>
      <c r="H11" s="11" t="n">
        <f aca="false">F11/E11</f>
        <v>4.91694352159468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</row>
    <row r="12" customFormat="false" ht="12.8" hidden="false" customHeight="false" outlineLevel="0" collapsed="false">
      <c r="A12" s="20" t="n">
        <v>7500</v>
      </c>
      <c r="B12" s="21" t="n">
        <v>2500</v>
      </c>
      <c r="C12" s="22" t="n">
        <f aca="false">(C11*($A12-$A8)+C8*($A11-$A12))/($A11-$A8)</f>
        <v>63.25</v>
      </c>
      <c r="D12" s="22" t="n">
        <f aca="false">(D11*($A12-$A8)+D8*($A11-$A12))/($A11-$A8)</f>
        <v>116.875</v>
      </c>
      <c r="E12" s="23" t="n">
        <f aca="false">(E11*($A12-$A8)+E8*($A11-$A12))/($A11-$A8)</f>
        <v>8.05</v>
      </c>
      <c r="F12" s="23" t="n">
        <f aca="false">$B$3-$E$3/60*E12</f>
        <v>37</v>
      </c>
      <c r="G12" s="23" t="n">
        <f aca="false">D12*F12/E12</f>
        <v>537.189440993789</v>
      </c>
      <c r="H12" s="23" t="n">
        <f aca="false">F12/E12</f>
        <v>4.59627329192547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</row>
  </sheetData>
  <sheetProtection sheet="true" objects="true" scenarios="true"/>
  <printOptions headings="false" gridLines="false" gridLinesSet="true" horizontalCentered="false" verticalCentered="false"/>
  <pageMargins left="1" right="1" top="1.66666666666667" bottom="1.66666666666667" header="1" footer="1"/>
  <pageSetup paperSize="1" scale="100" firstPageNumber="0" fitToWidth="1" fitToHeight="1" pageOrder="downThenOver" orientation="portrait" blackAndWhite="false" draft="false" cellComments="atEnd" useFirstPageNumber="false" horizontalDpi="300" verticalDpi="300" copies="1"/>
  <headerFooter differentFirst="false" differentOddEven="false">
    <oddHeader>&amp;C&amp;"Sans,Regular"&amp;A</oddHeader>
    <oddFooter>&amp;C&amp;"Sans,Regular"Page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LibreOffice/6.0.5.1$Linux_X86_64 LibreOffice_project/00m0$Build-1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2010-09-26T04:43:34Z</dcterms:created>
  <dc:creator/>
  <dc:description/>
  <dc:language>en-US</dc:language>
  <cp:lastModifiedBy>Clif Cox</cp:lastModifiedBy>
  <dcterms:modified xsi:type="dcterms:W3CDTF">2018-08-15T08:27:32Z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1.1232</vt:lpwstr>
  </property>
</Properties>
</file>